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5\2025 05 02_RENNES_ENSCR FUSION_H GOUBIN\2-MOE\07-DCE\05-RENDU\02-Pièces écrites\DPGF\"/>
    </mc:Choice>
  </mc:AlternateContent>
  <xr:revisionPtr revIDLastSave="0" documentId="13_ncr:1_{891CE827-4F22-4F6B-AEA4-98362210AE48}" xr6:coauthVersionLast="47" xr6:coauthVersionMax="47" xr10:uidLastSave="{00000000-0000-0000-0000-000000000000}"/>
  <bookViews>
    <workbookView xWindow="57480" yWindow="-2235" windowWidth="29040" windowHeight="15720" activeTab="1" xr2:uid="{9854459F-2095-47EF-A8C9-B31D3024B04C}"/>
  </bookViews>
  <sheets>
    <sheet name="PG" sheetId="6" r:id="rId1"/>
    <sheet name="FUSION" sheetId="3" r:id="rId2"/>
    <sheet name="RGF" sheetId="2" r:id="rId3"/>
  </sheets>
  <definedNames>
    <definedName name="_xlnm.Print_Titles" localSheetId="1">FUSION!$1:$1</definedName>
    <definedName name="Print_Area" localSheetId="1">FUSION!$A$1:$J$47</definedName>
    <definedName name="Print_Area" localSheetId="0">PG!$A$1:$C$41</definedName>
    <definedName name="Print_Area" localSheetId="2">RGF!$A$1:$D$18</definedName>
    <definedName name="Print_Titles" localSheetId="1">FUSION!$1:$1</definedName>
    <definedName name="Print_Titles" localSheetId="2">RGF!$1:$3</definedName>
    <definedName name="_xlnm.Print_Area" localSheetId="1">FUSION!$B$1:$J$47</definedName>
    <definedName name="_xlnm.Print_Area" localSheetId="2">RGF!$A$1:$D$18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8" i="2" l="1"/>
  <c r="J33" i="3"/>
  <c r="A42" i="3"/>
  <c r="A43" i="3"/>
  <c r="A44" i="3"/>
  <c r="A45" i="3"/>
  <c r="A46" i="3"/>
  <c r="A47" i="3"/>
  <c r="A34" i="3"/>
  <c r="A37" i="3"/>
  <c r="A38" i="3"/>
  <c r="A39" i="3"/>
  <c r="A40" i="3"/>
  <c r="A41" i="3"/>
  <c r="A14" i="3"/>
  <c r="A15" i="3"/>
  <c r="A16" i="3"/>
  <c r="A17" i="3"/>
  <c r="A18" i="3"/>
  <c r="A19" i="3"/>
  <c r="A20" i="3"/>
  <c r="A21" i="3"/>
  <c r="A22" i="3"/>
  <c r="A23" i="3"/>
  <c r="A5" i="3"/>
  <c r="A6" i="3"/>
  <c r="A7" i="3"/>
  <c r="A8" i="3"/>
  <c r="C11" i="3"/>
  <c r="G4" i="3"/>
  <c r="G9" i="3"/>
  <c r="J11" i="3"/>
  <c r="J30" i="3" s="1"/>
  <c r="D6" i="2" s="1"/>
  <c r="J41" i="3" l="1"/>
  <c r="D18" i="2" s="1"/>
  <c r="C41" i="3" l="1"/>
  <c r="A31" i="3"/>
  <c r="B6" i="2"/>
  <c r="B5" i="2"/>
  <c r="A2" i="3" l="1"/>
  <c r="A36" i="3"/>
  <c r="A35" i="3"/>
  <c r="A33" i="3"/>
  <c r="A32" i="3"/>
  <c r="C30" i="3"/>
  <c r="A30" i="3"/>
  <c r="A29" i="3"/>
  <c r="A28" i="3"/>
  <c r="A27" i="3"/>
  <c r="A26" i="3"/>
  <c r="A25" i="3"/>
  <c r="A24" i="3"/>
  <c r="A13" i="3"/>
  <c r="A12" i="3"/>
  <c r="A11" i="3"/>
  <c r="A10" i="3"/>
  <c r="A9" i="3"/>
  <c r="A4" i="3"/>
  <c r="A3" i="3"/>
  <c r="D5" i="2" l="1"/>
  <c r="D14" i="2" l="1"/>
  <c r="D15" i="2" l="1"/>
  <c r="D16" i="2" s="1"/>
</calcChain>
</file>

<file path=xl/sharedStrings.xml><?xml version="1.0" encoding="utf-8"?>
<sst xmlns="http://schemas.openxmlformats.org/spreadsheetml/2006/main" count="77" uniqueCount="66">
  <si>
    <t>N°</t>
  </si>
  <si>
    <t>Désignation</t>
  </si>
  <si>
    <t>U</t>
  </si>
  <si>
    <t>Qte</t>
  </si>
  <si>
    <t xml:space="preserve">PRIX
UNITAIRE </t>
  </si>
  <si>
    <t>PRIX 
TOTAL</t>
  </si>
  <si>
    <t>RÉCAPITULATIF GÉNÉRAL</t>
  </si>
  <si>
    <t>MONTANT TOTAL GÉNÉRAL H.T.</t>
  </si>
  <si>
    <t>TVA 20 %</t>
  </si>
  <si>
    <t>MONTANT TOTAL GÉNÉRAL T.T.C.</t>
  </si>
  <si>
    <t>1.</t>
  </si>
  <si>
    <t>2.</t>
  </si>
  <si>
    <t>3.</t>
  </si>
  <si>
    <t>Formule 
de mise 
en page</t>
  </si>
  <si>
    <t>Nbr 
heures</t>
  </si>
  <si>
    <t>Coût 
horaire</t>
  </si>
  <si>
    <t>Prix 
unitaire</t>
  </si>
  <si>
    <t>T1.</t>
  </si>
  <si>
    <t>T2.</t>
  </si>
  <si>
    <t>T3.</t>
  </si>
  <si>
    <t>Maître d’Ouvrage</t>
  </si>
  <si>
    <t>DECOMPOSITION du PRIX GLOBAL et FORFAITAIRE</t>
  </si>
  <si>
    <t>ARCHITECTE :</t>
  </si>
  <si>
    <t xml:space="preserve"> </t>
  </si>
  <si>
    <r>
      <t>SIEGE SOCIAL</t>
    </r>
    <r>
      <rPr>
        <sz val="7"/>
        <rFont val="Calibri"/>
        <family val="2"/>
        <scheme val="minor"/>
      </rPr>
      <t> : Allée de la Goberie - 53940 SAINT-BERTHEVIN - Tél. 02 43 69 22 73 - Fax 02 43 91 12 51 - accueil53@becb-ingenierie.fr</t>
    </r>
  </si>
  <si>
    <r>
      <t>AGENCE</t>
    </r>
    <r>
      <rPr>
        <sz val="7"/>
        <rFont val="Calibri"/>
        <family val="2"/>
        <scheme val="minor"/>
      </rPr>
      <t> : 8, rue de la Rigourdière - Immeuble Apollo - 35510 CESSON-SÉVIGNÉ - Tél. 02 99 53 61 51 - accueil35@becb-ingenierie.fr</t>
    </r>
  </si>
  <si>
    <t>www.becb-ingenierie.fr</t>
  </si>
  <si>
    <t>S.A.S. au capital de 7 623 € - APE 7 112 B – SIRET 329 163 984 00043 – N° TVA intracommunautaire FR 513 29 163 984 000 43</t>
  </si>
  <si>
    <t>Phase : D.C.E.</t>
  </si>
  <si>
    <t>Hg architecte</t>
  </si>
  <si>
    <t>54 Bd Villebois Mareuil</t>
  </si>
  <si>
    <t>35000 RENNES</t>
  </si>
  <si>
    <t>Tél : 02 23 35 07 72</t>
  </si>
  <si>
    <t>Courriel : contact@hg-architecte.fr</t>
  </si>
  <si>
    <t>Ens</t>
  </si>
  <si>
    <t>LOT N°01</t>
  </si>
  <si>
    <t>MODIFICATION GROS ŒUVRE</t>
  </si>
  <si>
    <t>Ecole Nationale Supérieure DE CHIMIE DE RENNES</t>
  </si>
  <si>
    <t>PROJET FUSION
Rénovation et réaménagement des espaces de travail : création d’un plateau administratif</t>
  </si>
  <si>
    <t>11 allée de Beaulieu – CS50837 – 35708 RENNES Cedex 7</t>
  </si>
  <si>
    <t>PRESCRIPTIONS GENERALES</t>
  </si>
  <si>
    <t>recommandation importante concernant le site</t>
  </si>
  <si>
    <t>étude, calculs et plans d’exécution financés par l’Entreprise</t>
  </si>
  <si>
    <t>engin de manutention</t>
  </si>
  <si>
    <t>nettoyage quotidien du chantier</t>
  </si>
  <si>
    <t>dossier des ouvrages exécutés</t>
  </si>
  <si>
    <t>modifications dans existants conservés</t>
  </si>
  <si>
    <t>dépose des équipements techniques existants</t>
  </si>
  <si>
    <t>dépose des doublages intérieures périphériques</t>
  </si>
  <si>
    <t>neutralisation des réseaux non réutilisés</t>
  </si>
  <si>
    <t>dévoiement des réseaux</t>
  </si>
  <si>
    <t>Dépose carrelage existant et chape</t>
  </si>
  <si>
    <t>percements et rebouchements dans murs et planchers</t>
  </si>
  <si>
    <t>travaux sur réseaux EU/EV</t>
  </si>
  <si>
    <t>créations ouverture dans mur existant</t>
  </si>
  <si>
    <t>pour création porte d’accès “ info bureaux ” : 110  x 206 cm ht</t>
  </si>
  <si>
    <t>démolition poteaux porteurs avec créations renforts</t>
  </si>
  <si>
    <t>poteau porteur dans futur salle du conseil au R+1</t>
  </si>
  <si>
    <t>reconnaissances fondations existantes</t>
  </si>
  <si>
    <t>couvre joint de dilatation extérieure en aluminium thermolaqué</t>
  </si>
  <si>
    <t>renforcement au niveau des fondations du mur existant</t>
  </si>
  <si>
    <t>TOTAL LOT.01</t>
  </si>
  <si>
    <t>Date :  janvier 2026</t>
  </si>
  <si>
    <t>Il appartient à l’entreprise de vérifier et valider les quantités et les totaux portés à la DPGF, sans réserve ultérieure.</t>
  </si>
  <si>
    <t>PSE 1 : Reprise en sous œuvre</t>
  </si>
  <si>
    <t xml:space="preserve">renforcement au niveau des fondations du poteau béton circulaire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</si>
</sst>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\ [$€-40C]_-;\-* #,##0.0\ [$€-40C]_-;_-* &quot;-&quot;?\ [$€-40C]_-;_-@_-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u val="singleAccounting"/>
      <sz val="10"/>
      <color theme="1"/>
      <name val="Arial"/>
      <family val="2"/>
    </font>
    <font>
      <sz val="1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8"/>
      <name val="Calibri"/>
      <family val="2"/>
      <scheme val="minor"/>
    </font>
    <font>
      <sz val="12"/>
      <name val="Calibri"/>
      <family val="2"/>
      <scheme val="minor"/>
    </font>
    <font>
      <sz val="6"/>
      <name val="Calibri"/>
      <family val="2"/>
      <scheme val="minor"/>
    </font>
    <font>
      <sz val="5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7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44" fontId="1" fillId="5" borderId="1" xfId="2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right" vertical="center" wrapText="1"/>
    </xf>
    <xf numFmtId="164" fontId="8" fillId="4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/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2" fillId="0" borderId="0" xfId="1" applyFont="1"/>
    <xf numFmtId="0" fontId="13" fillId="0" borderId="0" xfId="1" applyFont="1" applyAlignment="1">
      <alignment horizontal="center"/>
    </xf>
    <xf numFmtId="0" fontId="13" fillId="0" borderId="0" xfId="1" applyFont="1"/>
    <xf numFmtId="0" fontId="12" fillId="0" borderId="0" xfId="1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center"/>
    </xf>
    <xf numFmtId="0" fontId="18" fillId="0" borderId="0" xfId="1" applyFont="1"/>
    <xf numFmtId="0" fontId="16" fillId="0" borderId="0" xfId="1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2" applyNumberFormat="1" applyFont="1" applyAlignment="1">
      <alignment horizontal="left" vertical="center"/>
    </xf>
    <xf numFmtId="10" fontId="0" fillId="0" borderId="0" xfId="0" applyNumberFormat="1" applyAlignment="1">
      <alignment vertical="center"/>
    </xf>
    <xf numFmtId="165" fontId="1" fillId="2" borderId="1" xfId="0" applyNumberFormat="1" applyFont="1" applyFill="1" applyBorder="1" applyAlignment="1">
      <alignment horizontal="center" vertical="center"/>
    </xf>
    <xf numFmtId="44" fontId="1" fillId="2" borderId="1" xfId="2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 wrapText="1"/>
    </xf>
    <xf numFmtId="164" fontId="1" fillId="4" borderId="0" xfId="0" applyNumberFormat="1" applyFont="1" applyFill="1" applyAlignment="1">
      <alignment vertical="center"/>
    </xf>
    <xf numFmtId="0" fontId="9" fillId="0" borderId="0" xfId="0" applyFont="1"/>
    <xf numFmtId="0" fontId="20" fillId="0" borderId="0" xfId="1" applyFont="1" applyAlignment="1">
      <alignment horizontal="center"/>
    </xf>
    <xf numFmtId="0" fontId="21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0" fillId="0" borderId="0" xfId="0" applyFill="1"/>
    <xf numFmtId="0" fontId="1" fillId="0" borderId="0" xfId="0" applyNumberFormat="1" applyFont="1" applyBorder="1" applyAlignment="1">
      <alignment horizontal="center" vertical="center"/>
    </xf>
    <xf numFmtId="0" fontId="1" fillId="3" borderId="0" xfId="0" applyNumberFormat="1" applyFont="1" applyFill="1" applyAlignment="1">
      <alignment horizontal="center" vertical="center"/>
    </xf>
    <xf numFmtId="0" fontId="6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5" fontId="1" fillId="6" borderId="1" xfId="0" applyNumberFormat="1" applyFont="1" applyFill="1" applyBorder="1" applyAlignment="1">
      <alignment horizontal="center" vertical="center"/>
    </xf>
    <xf numFmtId="44" fontId="1" fillId="6" borderId="1" xfId="2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vertical="center"/>
    </xf>
    <xf numFmtId="0" fontId="22" fillId="0" borderId="0" xfId="1" applyFont="1" applyAlignment="1">
      <alignment horizont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right" vertical="center" wrapText="1"/>
    </xf>
  </cellXfs>
  <cellStyles count="3">
    <cellStyle name="Monétaire" xfId="2" builtinId="4"/>
    <cellStyle name="Normal" xfId="0" builtinId="0"/>
    <cellStyle name="Normal 2" xfId="1" xr:uid="{63A37937-769D-4D3F-B20E-09B68FD12069}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  <u/>
      </font>
      <fill>
        <patternFill>
          <bgColor theme="9" tint="0.59996337778862885"/>
        </patternFill>
      </fill>
    </dxf>
    <dxf>
      <font>
        <b/>
        <i val="0"/>
      </font>
    </dxf>
    <dxf>
      <font>
        <b/>
        <i val="0"/>
      </font>
    </dxf>
    <dxf>
      <border>
        <top style="thin">
          <color auto="1"/>
        </top>
        <bottom style="thin">
          <color auto="1"/>
        </bottom>
      </border>
    </dxf>
    <dxf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vertical style="thin">
          <color auto="1"/>
        </vertical>
      </border>
    </dxf>
  </dxfs>
  <tableStyles count="1" defaultTableStyle="TableStyleMedium2" defaultPivotStyle="PivotStyleLight16">
    <tableStyle name="BECB" pivot="0" count="4" xr9:uid="{BFB1BAB8-5D18-4A3D-A776-24E6AF035999}">
      <tableStyleElement type="wholeTable" dxfId="34"/>
      <tableStyleElement type="headerRow" dxfId="33"/>
      <tableStyleElement type="firstColumnStripe" dxfId="32"/>
      <tableStyleElement type="secondColumnStripe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2</xdr:col>
      <xdr:colOff>0</xdr:colOff>
      <xdr:row>17</xdr:row>
      <xdr:rowOff>0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724635E4-64BB-42F7-9673-7F39397215B5}"/>
            </a:ext>
          </a:extLst>
        </xdr:cNvPr>
        <xdr:cNvSpPr>
          <a:spLocks noChangeArrowheads="1"/>
        </xdr:cNvSpPr>
      </xdr:nvSpPr>
      <xdr:spPr bwMode="auto">
        <a:xfrm>
          <a:off x="4276725" y="4819650"/>
          <a:ext cx="0" cy="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17</xdr:row>
      <xdr:rowOff>133350</xdr:rowOff>
    </xdr:from>
    <xdr:to>
      <xdr:col>2</xdr:col>
      <xdr:colOff>0</xdr:colOff>
      <xdr:row>18</xdr:row>
      <xdr:rowOff>0</xdr:rowOff>
    </xdr:to>
    <xdr:sp macro="" textlink="">
      <xdr:nvSpPr>
        <xdr:cNvPr id="4" name="Rectangle 8">
          <a:extLst>
            <a:ext uri="{FF2B5EF4-FFF2-40B4-BE49-F238E27FC236}">
              <a16:creationId xmlns:a16="http://schemas.microsoft.com/office/drawing/2014/main" id="{6BB44F6E-69EF-456D-8CF2-EC152AF9FF6E}"/>
            </a:ext>
          </a:extLst>
        </xdr:cNvPr>
        <xdr:cNvSpPr>
          <a:spLocks noChangeArrowheads="1"/>
        </xdr:cNvSpPr>
      </xdr:nvSpPr>
      <xdr:spPr bwMode="auto">
        <a:xfrm>
          <a:off x="4276725" y="4949190"/>
          <a:ext cx="0" cy="4191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" name="Line 10">
          <a:extLst>
            <a:ext uri="{FF2B5EF4-FFF2-40B4-BE49-F238E27FC236}">
              <a16:creationId xmlns:a16="http://schemas.microsoft.com/office/drawing/2014/main" id="{2D19F7E7-8BBB-47B3-A096-4BC064EEE653}"/>
            </a:ext>
          </a:extLst>
        </xdr:cNvPr>
        <xdr:cNvSpPr>
          <a:spLocks noChangeShapeType="1"/>
        </xdr:cNvSpPr>
      </xdr:nvSpPr>
      <xdr:spPr bwMode="auto">
        <a:xfrm>
          <a:off x="2116455" y="9772650"/>
          <a:ext cx="2160270" cy="0"/>
        </a:xfrm>
        <a:prstGeom prst="line">
          <a:avLst/>
        </a:prstGeom>
        <a:noFill/>
        <a:ln w="635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1409700</xdr:colOff>
      <xdr:row>0</xdr:row>
      <xdr:rowOff>95250</xdr:rowOff>
    </xdr:from>
    <xdr:to>
      <xdr:col>2</xdr:col>
      <xdr:colOff>2076450</xdr:colOff>
      <xdr:row>4</xdr:row>
      <xdr:rowOff>123825</xdr:rowOff>
    </xdr:to>
    <xdr:pic>
      <xdr:nvPicPr>
        <xdr:cNvPr id="8" name="Image 14">
          <a:extLst>
            <a:ext uri="{FF2B5EF4-FFF2-40B4-BE49-F238E27FC236}">
              <a16:creationId xmlns:a16="http://schemas.microsoft.com/office/drawing/2014/main" id="{8B8D74CF-51CC-4411-A4E6-B01CDDD40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91440"/>
          <a:ext cx="662940" cy="720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2</xdr:col>
      <xdr:colOff>0</xdr:colOff>
      <xdr:row>20</xdr:row>
      <xdr:rowOff>38100</xdr:rowOff>
    </xdr:to>
    <xdr:sp macro="" textlink="">
      <xdr:nvSpPr>
        <xdr:cNvPr id="2" name="Rectangle 6">
          <a:extLst>
            <a:ext uri="{FF2B5EF4-FFF2-40B4-BE49-F238E27FC236}">
              <a16:creationId xmlns:a16="http://schemas.microsoft.com/office/drawing/2014/main" id="{8CFEDE2A-CC86-4BE1-8AF4-5235DB8C38BA}"/>
            </a:ext>
          </a:extLst>
        </xdr:cNvPr>
        <xdr:cNvSpPr>
          <a:spLocks noChangeArrowheads="1"/>
        </xdr:cNvSpPr>
      </xdr:nvSpPr>
      <xdr:spPr bwMode="auto">
        <a:xfrm>
          <a:off x="4162425" y="3448050"/>
          <a:ext cx="0" cy="3810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28</xdr:row>
      <xdr:rowOff>0</xdr:rowOff>
    </xdr:from>
    <xdr:to>
      <xdr:col>2</xdr:col>
      <xdr:colOff>0</xdr:colOff>
      <xdr:row>28</xdr:row>
      <xdr:rowOff>0</xdr:rowOff>
    </xdr:to>
    <xdr:sp macro="" textlink="">
      <xdr:nvSpPr>
        <xdr:cNvPr id="6" name="Rectangle 7">
          <a:extLst>
            <a:ext uri="{FF2B5EF4-FFF2-40B4-BE49-F238E27FC236}">
              <a16:creationId xmlns:a16="http://schemas.microsoft.com/office/drawing/2014/main" id="{B9961781-A13F-4067-85FB-F28E31A57393}"/>
            </a:ext>
          </a:extLst>
        </xdr:cNvPr>
        <xdr:cNvSpPr>
          <a:spLocks noChangeArrowheads="1"/>
        </xdr:cNvSpPr>
      </xdr:nvSpPr>
      <xdr:spPr bwMode="auto">
        <a:xfrm>
          <a:off x="4162425" y="4781550"/>
          <a:ext cx="0" cy="0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28</xdr:row>
      <xdr:rowOff>133350</xdr:rowOff>
    </xdr:from>
    <xdr:to>
      <xdr:col>2</xdr:col>
      <xdr:colOff>0</xdr:colOff>
      <xdr:row>29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3C35F243-4285-4B26-A18C-5C4BD0A4CD48}"/>
            </a:ext>
          </a:extLst>
        </xdr:cNvPr>
        <xdr:cNvSpPr>
          <a:spLocks noChangeArrowheads="1"/>
        </xdr:cNvSpPr>
      </xdr:nvSpPr>
      <xdr:spPr bwMode="auto">
        <a:xfrm>
          <a:off x="4162425" y="4914900"/>
          <a:ext cx="0" cy="28575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57</xdr:row>
      <xdr:rowOff>0</xdr:rowOff>
    </xdr:from>
    <xdr:to>
      <xdr:col>2</xdr:col>
      <xdr:colOff>0</xdr:colOff>
      <xdr:row>57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A72CEF9E-450D-41EB-AFB5-2CB38F401A67}"/>
            </a:ext>
          </a:extLst>
        </xdr:cNvPr>
        <xdr:cNvSpPr>
          <a:spLocks noChangeShapeType="1"/>
        </xdr:cNvSpPr>
      </xdr:nvSpPr>
      <xdr:spPr bwMode="auto">
        <a:xfrm>
          <a:off x="2057400" y="9525000"/>
          <a:ext cx="2105025" cy="0"/>
        </a:xfrm>
        <a:prstGeom prst="line">
          <a:avLst/>
        </a:prstGeom>
        <a:noFill/>
        <a:ln w="635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114300</xdr:rowOff>
    </xdr:from>
    <xdr:to>
      <xdr:col>2</xdr:col>
      <xdr:colOff>0</xdr:colOff>
      <xdr:row>6</xdr:row>
      <xdr:rowOff>38100</xdr:rowOff>
    </xdr:to>
    <xdr:pic>
      <xdr:nvPicPr>
        <xdr:cNvPr id="13" name="Image 3" descr="OPQIBI_RGE_BECB">
          <a:extLst>
            <a:ext uri="{FF2B5EF4-FFF2-40B4-BE49-F238E27FC236}">
              <a16:creationId xmlns:a16="http://schemas.microsoft.com/office/drawing/2014/main" id="{6077B8E4-6732-49B3-89B4-B98672D8F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114300"/>
          <a:ext cx="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1278121</xdr:colOff>
      <xdr:row>8</xdr:row>
      <xdr:rowOff>131669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972D243-D4AB-409B-98E1-8DA459BFC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274310" cy="147469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1814682</xdr:colOff>
      <xdr:row>0</xdr:row>
      <xdr:rowOff>22412</xdr:rowOff>
    </xdr:from>
    <xdr:to>
      <xdr:col>2</xdr:col>
      <xdr:colOff>2079252</xdr:colOff>
      <xdr:row>6</xdr:row>
      <xdr:rowOff>78441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4F4B7975-A990-4F7C-AEC4-F0EBD8990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2557" y="22412"/>
          <a:ext cx="2390550" cy="10275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717177</xdr:colOff>
      <xdr:row>47</xdr:row>
      <xdr:rowOff>21145</xdr:rowOff>
    </xdr:from>
    <xdr:to>
      <xdr:col>1</xdr:col>
      <xdr:colOff>1445559</xdr:colOff>
      <xdr:row>51</xdr:row>
      <xdr:rowOff>130101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726404D6-FAE6-4D93-9C43-A3449B352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765052" y="7926895"/>
          <a:ext cx="728382" cy="760466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9</xdr:row>
      <xdr:rowOff>152400</xdr:rowOff>
    </xdr:from>
    <xdr:to>
      <xdr:col>1</xdr:col>
      <xdr:colOff>2150745</xdr:colOff>
      <xdr:row>16</xdr:row>
      <xdr:rowOff>7620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DE0B43D1-4CC3-4F4E-85B0-E8D19F2D302D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0" y="1724025"/>
          <a:ext cx="2122170" cy="105537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31E829C-678A-43BB-84A4-7A37B62F7531}" name="Tableau32" displayName="Tableau32" ref="A1:J47" totalsRowShown="0" headerRowDxfId="12" headerRowBorderDxfId="11" tableBorderDxfId="10">
  <autoFilter ref="A1:J47" xr:uid="{A56AC19C-0C75-4456-B179-7C436ACFF003}"/>
  <tableColumns count="10">
    <tableColumn id="7" xr3:uid="{DA96C5B8-7CE9-4B82-A701-6558CC215666}" name="Formule _x000a_de mise _x000a_en page" dataDxfId="9">
      <calculatedColumnFormula>LEN(B2)</calculatedColumnFormula>
    </tableColumn>
    <tableColumn id="1" xr3:uid="{C321BC44-5F8B-4924-A61B-D67953B583F4}" name="N°" dataDxfId="8"/>
    <tableColumn id="2" xr3:uid="{F21E65BF-BBB1-465A-875F-218E38C0E38C}" name="Désignation" dataDxfId="7"/>
    <tableColumn id="3" xr3:uid="{E5DBF458-9AF9-470D-B5D7-88BED884E5AE}" name="U" dataDxfId="6"/>
    <tableColumn id="4" xr3:uid="{7C52521E-87B6-46E4-82C5-8AE15F1F9673}" name="Qte" dataDxfId="5"/>
    <tableColumn id="8" xr3:uid="{D027954D-BD00-4699-A69B-03D65E79D2AE}" name="Nbr _x000a_heures" dataDxfId="4"/>
    <tableColumn id="10" xr3:uid="{977153E2-4241-4455-AEEA-D162A35EF53E}" name="Coût _x000a_horaire" dataDxfId="3"/>
    <tableColumn id="9" xr3:uid="{237627E3-7B55-49DF-BEE5-4C510C05EC62}" name="Prix _x000a_unitaire" dataDxfId="2"/>
    <tableColumn id="5" xr3:uid="{9FE82084-D352-4D7A-AF18-7BAAD9DFBE0D}" name="PRIX_x000a_UNITAIRE " dataDxfId="1"/>
    <tableColumn id="6" xr3:uid="{CFD83BB9-4AC7-4F84-87E0-12007269F7B9}" name="PRIX _x000a_TOTAL" dataDxfId="0"/>
  </tableColumns>
  <tableStyleInfo name="BECB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62BD-FC3D-4F3C-8187-9861F090654C}">
  <dimension ref="A1:C60"/>
  <sheetViews>
    <sheetView view="pageBreakPreview" topLeftCell="A23" zoomScale="85" zoomScaleNormal="85" zoomScaleSheetLayoutView="85" workbookViewId="0">
      <selection activeCell="B44" sqref="B44"/>
    </sheetView>
  </sheetViews>
  <sheetFormatPr baseColWidth="10" defaultColWidth="11.44140625" defaultRowHeight="13.8" x14ac:dyDescent="0.3"/>
  <cols>
    <col min="1" max="1" width="30.6640625" style="38" customWidth="1"/>
    <col min="2" max="3" width="31.6640625" style="38" customWidth="1"/>
    <col min="4" max="4" width="1.6640625" style="38" customWidth="1"/>
    <col min="5" max="16384" width="11.44140625" style="38"/>
  </cols>
  <sheetData>
    <row r="1" spans="1:2" x14ac:dyDescent="0.3">
      <c r="A1" s="61"/>
      <c r="B1" s="37"/>
    </row>
    <row r="2" spans="1:2" x14ac:dyDescent="0.3">
      <c r="B2" s="37"/>
    </row>
    <row r="3" spans="1:2" x14ac:dyDescent="0.3">
      <c r="B3" s="37"/>
    </row>
    <row r="4" spans="1:2" x14ac:dyDescent="0.3">
      <c r="B4" s="37"/>
    </row>
    <row r="5" spans="1:2" x14ac:dyDescent="0.3">
      <c r="B5" s="37"/>
    </row>
    <row r="6" spans="1:2" x14ac:dyDescent="0.3">
      <c r="B6" s="37"/>
    </row>
    <row r="7" spans="1:2" x14ac:dyDescent="0.3">
      <c r="B7" s="37"/>
    </row>
    <row r="9" spans="1:2" ht="15.6" x14ac:dyDescent="0.3">
      <c r="B9" s="39" t="s">
        <v>20</v>
      </c>
    </row>
    <row r="10" spans="1:2" x14ac:dyDescent="0.3">
      <c r="B10" s="40"/>
    </row>
    <row r="11" spans="1:2" x14ac:dyDescent="0.3">
      <c r="B11" s="40"/>
    </row>
    <row r="12" spans="1:2" x14ac:dyDescent="0.3">
      <c r="B12" s="40"/>
    </row>
    <row r="13" spans="1:2" x14ac:dyDescent="0.3">
      <c r="B13" s="40"/>
    </row>
    <row r="14" spans="1:2" x14ac:dyDescent="0.3">
      <c r="B14" s="40"/>
    </row>
    <row r="15" spans="1:2" x14ac:dyDescent="0.3">
      <c r="B15" s="40"/>
    </row>
    <row r="16" spans="1:2" x14ac:dyDescent="0.3">
      <c r="B16" s="40"/>
    </row>
    <row r="17" spans="1:3" x14ac:dyDescent="0.3">
      <c r="B17" s="40"/>
    </row>
    <row r="18" spans="1:3" x14ac:dyDescent="0.3">
      <c r="B18" s="40"/>
    </row>
    <row r="19" spans="1:3" ht="23.4" x14ac:dyDescent="0.3">
      <c r="B19" s="74" t="s">
        <v>37</v>
      </c>
    </row>
    <row r="20" spans="1:3" x14ac:dyDescent="0.3">
      <c r="B20" s="37"/>
    </row>
    <row r="21" spans="1:3" x14ac:dyDescent="0.3">
      <c r="B21" s="37"/>
    </row>
    <row r="22" spans="1:3" x14ac:dyDescent="0.3">
      <c r="B22" s="37"/>
    </row>
    <row r="23" spans="1:3" x14ac:dyDescent="0.3">
      <c r="A23" s="90" t="s">
        <v>38</v>
      </c>
      <c r="B23" s="90"/>
      <c r="C23" s="90"/>
    </row>
    <row r="24" spans="1:3" x14ac:dyDescent="0.3">
      <c r="A24" s="90"/>
      <c r="B24" s="90"/>
      <c r="C24" s="90"/>
    </row>
    <row r="25" spans="1:3" x14ac:dyDescent="0.3">
      <c r="A25" s="90"/>
      <c r="B25" s="90"/>
      <c r="C25" s="90"/>
    </row>
    <row r="26" spans="1:3" x14ac:dyDescent="0.3">
      <c r="A26" s="90"/>
      <c r="B26" s="90"/>
      <c r="C26" s="90"/>
    </row>
    <row r="27" spans="1:3" ht="15.6" x14ac:dyDescent="0.3">
      <c r="B27" s="75" t="s">
        <v>39</v>
      </c>
    </row>
    <row r="28" spans="1:3" x14ac:dyDescent="0.3">
      <c r="B28" s="37"/>
    </row>
    <row r="29" spans="1:3" x14ac:dyDescent="0.3">
      <c r="B29" s="37"/>
    </row>
    <row r="30" spans="1:3" x14ac:dyDescent="0.3">
      <c r="B30" s="37"/>
    </row>
    <row r="31" spans="1:3" x14ac:dyDescent="0.3">
      <c r="B31" s="37"/>
    </row>
    <row r="32" spans="1:3" s="41" customFormat="1" ht="21" x14ac:dyDescent="0.4">
      <c r="B32" s="62" t="s">
        <v>21</v>
      </c>
    </row>
    <row r="33" spans="1:3" x14ac:dyDescent="0.3">
      <c r="B33" s="37"/>
    </row>
    <row r="34" spans="1:3" x14ac:dyDescent="0.3">
      <c r="B34" s="37"/>
    </row>
    <row r="35" spans="1:3" x14ac:dyDescent="0.3">
      <c r="B35" s="37"/>
    </row>
    <row r="36" spans="1:3" ht="21" x14ac:dyDescent="0.4">
      <c r="B36" s="62" t="s">
        <v>35</v>
      </c>
    </row>
    <row r="37" spans="1:3" ht="21" x14ac:dyDescent="0.4">
      <c r="B37" s="62" t="s">
        <v>36</v>
      </c>
    </row>
    <row r="38" spans="1:3" s="43" customFormat="1" ht="7.8" x14ac:dyDescent="0.15">
      <c r="B38" s="42"/>
    </row>
    <row r="39" spans="1:3" s="43" customFormat="1" ht="7.8" x14ac:dyDescent="0.15">
      <c r="B39" s="42"/>
    </row>
    <row r="40" spans="1:3" s="43" customFormat="1" ht="7.8" x14ac:dyDescent="0.15">
      <c r="B40" s="42"/>
    </row>
    <row r="41" spans="1:3" s="43" customFormat="1" ht="7.8" x14ac:dyDescent="0.15">
      <c r="B41" s="42"/>
    </row>
    <row r="42" spans="1:3" s="43" customFormat="1" ht="7.8" x14ac:dyDescent="0.15">
      <c r="B42" s="42"/>
    </row>
    <row r="43" spans="1:3" s="43" customFormat="1" ht="7.8" x14ac:dyDescent="0.15">
      <c r="B43" s="42"/>
    </row>
    <row r="44" spans="1:3" s="41" customFormat="1" ht="15.6" x14ac:dyDescent="0.3">
      <c r="B44" s="44" t="s">
        <v>62</v>
      </c>
    </row>
    <row r="45" spans="1:3" ht="15.6" x14ac:dyDescent="0.3">
      <c r="B45" s="44" t="s">
        <v>28</v>
      </c>
    </row>
    <row r="46" spans="1:3" x14ac:dyDescent="0.3">
      <c r="B46" s="37"/>
    </row>
    <row r="47" spans="1:3" x14ac:dyDescent="0.3">
      <c r="B47" s="37"/>
    </row>
    <row r="48" spans="1:3" x14ac:dyDescent="0.3">
      <c r="A48" s="91" t="s">
        <v>22</v>
      </c>
      <c r="B48" s="94" t="s">
        <v>23</v>
      </c>
      <c r="C48" s="63" t="s">
        <v>29</v>
      </c>
    </row>
    <row r="49" spans="1:3" x14ac:dyDescent="0.3">
      <c r="A49" s="92"/>
      <c r="B49" s="95"/>
      <c r="C49" s="64" t="s">
        <v>30</v>
      </c>
    </row>
    <row r="50" spans="1:3" x14ac:dyDescent="0.3">
      <c r="A50" s="92"/>
      <c r="B50" s="95"/>
      <c r="C50" s="64" t="s">
        <v>31</v>
      </c>
    </row>
    <row r="51" spans="1:3" x14ac:dyDescent="0.3">
      <c r="A51" s="92"/>
      <c r="B51" s="95"/>
      <c r="C51" s="64" t="s">
        <v>32</v>
      </c>
    </row>
    <row r="52" spans="1:3" x14ac:dyDescent="0.3">
      <c r="A52" s="93"/>
      <c r="B52" s="96"/>
      <c r="C52" s="65" t="s">
        <v>33</v>
      </c>
    </row>
    <row r="53" spans="1:3" x14ac:dyDescent="0.3">
      <c r="B53" s="37"/>
    </row>
    <row r="54" spans="1:3" x14ac:dyDescent="0.3">
      <c r="B54" s="37"/>
    </row>
    <row r="57" spans="1:3" x14ac:dyDescent="0.3">
      <c r="B57" s="45" t="s">
        <v>24</v>
      </c>
    </row>
    <row r="58" spans="1:3" x14ac:dyDescent="0.3">
      <c r="B58" s="45" t="s">
        <v>25</v>
      </c>
    </row>
    <row r="59" spans="1:3" ht="14.4" x14ac:dyDescent="0.3">
      <c r="B59" s="46" t="s">
        <v>26</v>
      </c>
      <c r="C59" s="47"/>
    </row>
    <row r="60" spans="1:3" x14ac:dyDescent="0.3">
      <c r="B60" s="48" t="s">
        <v>27</v>
      </c>
    </row>
  </sheetData>
  <mergeCells count="3">
    <mergeCell ref="A23:C26"/>
    <mergeCell ref="A48:A52"/>
    <mergeCell ref="B48:B52"/>
  </mergeCells>
  <pageMargins left="0.51181102362204722" right="0.51181102362204722" top="0.39370078740157483" bottom="0.39370078740157483" header="0" footer="0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E9EF7-2D82-48F1-AE3D-6E4AEF36EB4D}">
  <sheetPr>
    <pageSetUpPr fitToPage="1"/>
  </sheetPr>
  <dimension ref="A1:S47"/>
  <sheetViews>
    <sheetView tabSelected="1" view="pageBreakPreview" topLeftCell="B19" zoomScale="115" zoomScaleNormal="115" zoomScaleSheetLayoutView="115" zoomScalePageLayoutView="70" workbookViewId="0">
      <selection activeCell="C38" sqref="C38"/>
    </sheetView>
  </sheetViews>
  <sheetFormatPr baseColWidth="10" defaultColWidth="11.5546875" defaultRowHeight="13.2" outlineLevelCol="1" x14ac:dyDescent="0.3"/>
  <cols>
    <col min="1" max="1" width="11.5546875" style="1" hidden="1" customWidth="1" outlineLevel="1"/>
    <col min="2" max="2" width="6.5546875" style="3" customWidth="1" collapsed="1"/>
    <col min="3" max="3" width="57.6640625" style="3" customWidth="1"/>
    <col min="4" max="4" width="4.6640625" style="1" customWidth="1"/>
    <col min="5" max="5" width="6.109375" style="1" customWidth="1"/>
    <col min="6" max="6" width="9.33203125" style="1" hidden="1" customWidth="1" outlineLevel="1"/>
    <col min="7" max="7" width="10.6640625" style="1" hidden="1" customWidth="1" outlineLevel="1"/>
    <col min="8" max="8" width="11.6640625" style="1" hidden="1" customWidth="1" outlineLevel="1"/>
    <col min="9" max="9" width="13.33203125" style="3" customWidth="1" collapsed="1"/>
    <col min="10" max="10" width="13.33203125" style="3" customWidth="1"/>
    <col min="11" max="12" width="11.5546875" style="3"/>
    <col min="13" max="13" width="11.88671875" style="3" bestFit="1" customWidth="1"/>
    <col min="14" max="16384" width="11.5546875" style="3"/>
  </cols>
  <sheetData>
    <row r="1" spans="1:19" ht="43.2" customHeight="1" x14ac:dyDescent="0.3">
      <c r="A1" s="17" t="s">
        <v>13</v>
      </c>
      <c r="B1" s="15" t="s">
        <v>0</v>
      </c>
      <c r="C1" s="16" t="s">
        <v>1</v>
      </c>
      <c r="D1" s="16" t="s">
        <v>2</v>
      </c>
      <c r="E1" s="16" t="s">
        <v>3</v>
      </c>
      <c r="F1" s="21" t="s">
        <v>14</v>
      </c>
      <c r="G1" s="17" t="s">
        <v>15</v>
      </c>
      <c r="H1" s="17" t="s">
        <v>16</v>
      </c>
      <c r="I1" s="17" t="s">
        <v>4</v>
      </c>
      <c r="J1" s="17" t="s">
        <v>5</v>
      </c>
      <c r="L1" s="1"/>
      <c r="M1" s="1"/>
      <c r="N1" s="1"/>
    </row>
    <row r="2" spans="1:19" x14ac:dyDescent="0.3">
      <c r="A2" s="1">
        <f t="shared" ref="A2:A9" si="0">LEN(B2)</f>
        <v>0</v>
      </c>
      <c r="B2" s="14"/>
      <c r="C2" s="5"/>
      <c r="D2" s="66"/>
      <c r="E2" s="2"/>
      <c r="F2" s="2"/>
      <c r="G2" s="2"/>
      <c r="H2" s="2"/>
      <c r="I2" s="4"/>
      <c r="J2" s="4"/>
    </row>
    <row r="3" spans="1:19" x14ac:dyDescent="0.3">
      <c r="A3" s="1">
        <f t="shared" si="0"/>
        <v>2</v>
      </c>
      <c r="B3" s="14" t="s">
        <v>10</v>
      </c>
      <c r="C3" s="5" t="s">
        <v>40</v>
      </c>
      <c r="D3" s="66"/>
      <c r="E3" s="2"/>
      <c r="F3" s="2"/>
      <c r="G3" s="2"/>
      <c r="H3" s="2"/>
      <c r="I3" s="4"/>
      <c r="J3" s="4"/>
    </row>
    <row r="4" spans="1:19" x14ac:dyDescent="0.3">
      <c r="A4" s="1">
        <f t="shared" si="0"/>
        <v>0</v>
      </c>
      <c r="B4" s="14"/>
      <c r="C4" s="5" t="s">
        <v>41</v>
      </c>
      <c r="D4" s="2" t="s">
        <v>34</v>
      </c>
      <c r="E4" s="2"/>
      <c r="F4" s="29"/>
      <c r="G4" s="30" t="e">
        <f>Tableau32[[#This Row],[Nbr 
heures]]*#REF!</f>
        <v>#REF!</v>
      </c>
      <c r="H4" s="31"/>
      <c r="I4" s="4"/>
      <c r="J4" s="4"/>
    </row>
    <row r="5" spans="1:19" ht="14.4" x14ac:dyDescent="0.3">
      <c r="A5" s="73">
        <f t="shared" ref="A5:A8" si="1">LEN(B5)</f>
        <v>0</v>
      </c>
      <c r="B5" s="14"/>
      <c r="C5" s="5" t="s">
        <v>42</v>
      </c>
      <c r="D5" s="2" t="s">
        <v>34</v>
      </c>
      <c r="E5" s="72"/>
      <c r="F5" s="2"/>
      <c r="G5" s="52"/>
      <c r="H5" s="53"/>
      <c r="I5" s="4"/>
      <c r="J5" s="4"/>
      <c r="Q5" s="77"/>
      <c r="R5" s="77"/>
      <c r="S5" s="77"/>
    </row>
    <row r="6" spans="1:19" ht="14.4" x14ac:dyDescent="0.3">
      <c r="A6" s="73">
        <f t="shared" si="1"/>
        <v>0</v>
      </c>
      <c r="B6" s="14"/>
      <c r="C6" s="5" t="s">
        <v>43</v>
      </c>
      <c r="D6" s="2" t="s">
        <v>34</v>
      </c>
      <c r="E6" s="72"/>
      <c r="F6" s="2"/>
      <c r="G6" s="52"/>
      <c r="H6" s="53"/>
      <c r="I6" s="4"/>
      <c r="J6" s="4"/>
      <c r="Q6" s="77"/>
      <c r="R6" s="77"/>
      <c r="S6" s="77"/>
    </row>
    <row r="7" spans="1:19" ht="14.4" x14ac:dyDescent="0.3">
      <c r="A7" s="73">
        <f t="shared" si="1"/>
        <v>0</v>
      </c>
      <c r="B7" s="14"/>
      <c r="C7" s="5" t="s">
        <v>44</v>
      </c>
      <c r="D7" s="2" t="s">
        <v>34</v>
      </c>
      <c r="E7" s="72"/>
      <c r="F7" s="2"/>
      <c r="G7" s="52"/>
      <c r="H7" s="53"/>
      <c r="I7" s="4"/>
      <c r="J7" s="4"/>
      <c r="Q7" s="77"/>
      <c r="R7" s="77"/>
      <c r="S7" s="77"/>
    </row>
    <row r="8" spans="1:19" ht="14.4" x14ac:dyDescent="0.3">
      <c r="A8" s="73">
        <f t="shared" si="1"/>
        <v>0</v>
      </c>
      <c r="B8" s="14"/>
      <c r="C8" s="5" t="s">
        <v>45</v>
      </c>
      <c r="D8" s="2" t="s">
        <v>34</v>
      </c>
      <c r="E8" s="72"/>
      <c r="F8" s="2"/>
      <c r="G8" s="52"/>
      <c r="H8" s="53"/>
      <c r="I8" s="4"/>
      <c r="J8" s="4"/>
      <c r="Q8" s="77"/>
      <c r="R8" s="77"/>
      <c r="S8" s="77"/>
    </row>
    <row r="9" spans="1:19" ht="14.4" x14ac:dyDescent="0.3">
      <c r="A9" s="1">
        <f t="shared" si="0"/>
        <v>0</v>
      </c>
      <c r="B9" s="14"/>
      <c r="C9" s="5"/>
      <c r="D9" s="2"/>
      <c r="E9" s="2"/>
      <c r="F9" s="36"/>
      <c r="G9" s="30" t="e">
        <f>Tableau32[[#This Row],[Nbr 
heures]]*#REF!</f>
        <v>#REF!</v>
      </c>
      <c r="H9" s="31"/>
      <c r="I9" s="4"/>
      <c r="J9" s="4"/>
      <c r="Q9" s="77"/>
      <c r="R9" s="77"/>
      <c r="S9" s="77"/>
    </row>
    <row r="10" spans="1:19" ht="14.4" x14ac:dyDescent="0.3">
      <c r="A10" s="1">
        <f>LEN(B10)</f>
        <v>0</v>
      </c>
      <c r="B10" s="14"/>
      <c r="C10" s="5"/>
      <c r="D10" s="66"/>
      <c r="E10" s="2"/>
      <c r="F10" s="29"/>
      <c r="G10" s="29"/>
      <c r="H10" s="29"/>
      <c r="I10" s="4"/>
      <c r="J10" s="4"/>
      <c r="Q10" s="77"/>
      <c r="R10" s="77"/>
      <c r="S10" s="77"/>
    </row>
    <row r="11" spans="1:19" ht="16.8" x14ac:dyDescent="0.3">
      <c r="A11" s="1">
        <f>LEN(B11)</f>
        <v>3</v>
      </c>
      <c r="B11" s="24" t="s">
        <v>17</v>
      </c>
      <c r="C11" s="25" t="str">
        <f>CONCATENATE("TOTAL ",B3," ",C3)</f>
        <v>TOTAL 1. PRESCRIPTIONS GENERALES</v>
      </c>
      <c r="D11" s="67"/>
      <c r="E11" s="26"/>
      <c r="F11" s="26"/>
      <c r="G11" s="26"/>
      <c r="H11" s="26"/>
      <c r="I11" s="27"/>
      <c r="J11" s="34">
        <f>SUBTOTAL(109,J2:J10)</f>
        <v>0</v>
      </c>
      <c r="Q11" s="77"/>
      <c r="R11" s="77"/>
      <c r="S11" s="77"/>
    </row>
    <row r="12" spans="1:19" ht="14.4" x14ac:dyDescent="0.3">
      <c r="A12" s="1">
        <f>LEN(B12)</f>
        <v>0</v>
      </c>
      <c r="B12" s="14"/>
      <c r="C12" s="5"/>
      <c r="D12" s="66"/>
      <c r="E12" s="2"/>
      <c r="F12" s="2"/>
      <c r="G12" s="2"/>
      <c r="H12" s="2"/>
      <c r="I12" s="4"/>
      <c r="J12" s="4"/>
      <c r="Q12" s="77"/>
      <c r="R12" s="77"/>
      <c r="S12" s="77"/>
    </row>
    <row r="13" spans="1:19" ht="14.4" x14ac:dyDescent="0.3">
      <c r="A13" s="1">
        <f t="shared" ref="A13:A28" si="2">LEN(B13)</f>
        <v>2</v>
      </c>
      <c r="B13" s="14" t="s">
        <v>11</v>
      </c>
      <c r="C13" s="5" t="s">
        <v>46</v>
      </c>
      <c r="D13" s="66"/>
      <c r="E13" s="2"/>
      <c r="F13" s="2"/>
      <c r="G13" s="2"/>
      <c r="H13" s="2"/>
      <c r="I13" s="4"/>
      <c r="J13" s="4"/>
      <c r="Q13" s="77"/>
      <c r="R13" s="77"/>
      <c r="S13" s="77"/>
    </row>
    <row r="14" spans="1:19" ht="14.4" x14ac:dyDescent="0.3">
      <c r="A14" s="73">
        <f t="shared" ref="A14:A18" si="3">LEN(B14)</f>
        <v>0</v>
      </c>
      <c r="B14" s="14"/>
      <c r="C14" s="5" t="s">
        <v>47</v>
      </c>
      <c r="D14" s="66"/>
      <c r="E14" s="72"/>
      <c r="F14" s="2"/>
      <c r="G14" s="2"/>
      <c r="H14" s="2"/>
      <c r="I14" s="4"/>
      <c r="J14" s="4"/>
      <c r="Q14" s="77"/>
      <c r="R14" s="77"/>
      <c r="S14" s="77"/>
    </row>
    <row r="15" spans="1:19" ht="14.4" x14ac:dyDescent="0.3">
      <c r="A15" s="73">
        <f t="shared" si="3"/>
        <v>0</v>
      </c>
      <c r="B15" s="14"/>
      <c r="C15" s="5" t="s">
        <v>48</v>
      </c>
      <c r="D15" s="66"/>
      <c r="E15" s="72"/>
      <c r="F15" s="2"/>
      <c r="G15" s="2"/>
      <c r="H15" s="2"/>
      <c r="I15" s="4"/>
      <c r="J15" s="4"/>
      <c r="Q15" s="77"/>
      <c r="R15" s="77"/>
      <c r="S15" s="77"/>
    </row>
    <row r="16" spans="1:19" ht="14.4" x14ac:dyDescent="0.3">
      <c r="A16" s="73">
        <f t="shared" si="3"/>
        <v>0</v>
      </c>
      <c r="B16" s="14"/>
      <c r="C16" s="5" t="s">
        <v>49</v>
      </c>
      <c r="D16" s="66"/>
      <c r="E16" s="72"/>
      <c r="F16" s="2"/>
      <c r="G16" s="2"/>
      <c r="H16" s="2"/>
      <c r="I16" s="4"/>
      <c r="J16" s="4"/>
      <c r="Q16" s="77"/>
      <c r="R16" s="77"/>
      <c r="S16" s="77"/>
    </row>
    <row r="17" spans="1:19" ht="14.4" x14ac:dyDescent="0.3">
      <c r="A17" s="73">
        <f t="shared" si="3"/>
        <v>0</v>
      </c>
      <c r="B17" s="14"/>
      <c r="C17" s="5" t="s">
        <v>50</v>
      </c>
      <c r="D17" s="66"/>
      <c r="E17" s="72"/>
      <c r="F17" s="2"/>
      <c r="G17" s="2"/>
      <c r="H17" s="2"/>
      <c r="I17" s="4"/>
      <c r="J17" s="4"/>
      <c r="Q17" s="77"/>
      <c r="R17" s="77"/>
      <c r="S17" s="77"/>
    </row>
    <row r="18" spans="1:19" ht="14.4" x14ac:dyDescent="0.3">
      <c r="A18" s="73">
        <f t="shared" si="3"/>
        <v>0</v>
      </c>
      <c r="B18" s="14"/>
      <c r="C18" s="5" t="s">
        <v>51</v>
      </c>
      <c r="D18" s="66"/>
      <c r="E18" s="72"/>
      <c r="F18" s="2"/>
      <c r="G18" s="2"/>
      <c r="H18" s="2"/>
      <c r="I18" s="4"/>
      <c r="J18" s="4"/>
      <c r="Q18" s="77"/>
      <c r="R18" s="77"/>
      <c r="S18" s="77"/>
    </row>
    <row r="19" spans="1:19" ht="14.4" x14ac:dyDescent="0.3">
      <c r="A19" s="73">
        <f t="shared" ref="A19:A23" si="4">LEN(B19)</f>
        <v>0</v>
      </c>
      <c r="B19" s="14"/>
      <c r="C19" s="5" t="s">
        <v>52</v>
      </c>
      <c r="D19" s="66"/>
      <c r="E19" s="72"/>
      <c r="F19" s="2"/>
      <c r="G19" s="2"/>
      <c r="H19" s="2"/>
      <c r="I19" s="4"/>
      <c r="J19" s="4"/>
      <c r="Q19" s="77"/>
      <c r="R19" s="77"/>
      <c r="S19" s="77"/>
    </row>
    <row r="20" spans="1:19" ht="14.4" x14ac:dyDescent="0.3">
      <c r="A20" s="73">
        <f t="shared" si="4"/>
        <v>0</v>
      </c>
      <c r="B20" s="14"/>
      <c r="C20" s="5" t="s">
        <v>53</v>
      </c>
      <c r="D20" s="66"/>
      <c r="E20" s="72"/>
      <c r="F20" s="2"/>
      <c r="G20" s="2"/>
      <c r="H20" s="2"/>
      <c r="I20" s="4"/>
      <c r="J20" s="4"/>
      <c r="Q20" s="77"/>
      <c r="R20" s="77"/>
      <c r="S20" s="77"/>
    </row>
    <row r="21" spans="1:19" ht="14.4" x14ac:dyDescent="0.3">
      <c r="A21" s="73">
        <f t="shared" si="4"/>
        <v>0</v>
      </c>
      <c r="B21" s="14"/>
      <c r="C21" s="5" t="s">
        <v>54</v>
      </c>
      <c r="D21" s="66"/>
      <c r="E21" s="72"/>
      <c r="F21" s="2"/>
      <c r="G21" s="2"/>
      <c r="H21" s="2"/>
      <c r="I21" s="4"/>
      <c r="J21" s="4"/>
      <c r="Q21" s="77"/>
      <c r="R21" s="77"/>
      <c r="S21" s="77"/>
    </row>
    <row r="22" spans="1:19" ht="14.4" x14ac:dyDescent="0.3">
      <c r="A22" s="73">
        <f t="shared" si="4"/>
        <v>0</v>
      </c>
      <c r="B22" s="14"/>
      <c r="C22" s="5" t="s">
        <v>55</v>
      </c>
      <c r="D22" s="66"/>
      <c r="E22" s="72"/>
      <c r="F22" s="2"/>
      <c r="G22" s="2"/>
      <c r="H22" s="2"/>
      <c r="I22" s="4"/>
      <c r="J22" s="4"/>
      <c r="Q22" s="77"/>
      <c r="R22" s="77"/>
      <c r="S22" s="77"/>
    </row>
    <row r="23" spans="1:19" ht="14.4" x14ac:dyDescent="0.3">
      <c r="A23" s="73">
        <f t="shared" si="4"/>
        <v>0</v>
      </c>
      <c r="B23" s="14"/>
      <c r="C23" s="5" t="s">
        <v>56</v>
      </c>
      <c r="D23" s="66"/>
      <c r="E23" s="72"/>
      <c r="F23" s="2"/>
      <c r="G23" s="2"/>
      <c r="H23" s="2"/>
      <c r="I23" s="4"/>
      <c r="J23" s="4"/>
      <c r="Q23" s="77"/>
      <c r="R23" s="77"/>
      <c r="S23" s="77"/>
    </row>
    <row r="24" spans="1:19" ht="14.4" x14ac:dyDescent="0.3">
      <c r="A24" s="1">
        <f t="shared" si="2"/>
        <v>0</v>
      </c>
      <c r="B24" s="14"/>
      <c r="C24" s="5" t="s">
        <v>57</v>
      </c>
      <c r="D24" s="2"/>
      <c r="E24" s="2"/>
      <c r="F24" s="29"/>
      <c r="G24" s="29"/>
      <c r="H24" s="29"/>
      <c r="I24" s="4"/>
      <c r="J24" s="4"/>
      <c r="Q24" s="77"/>
      <c r="R24" s="77"/>
      <c r="S24" s="77"/>
    </row>
    <row r="25" spans="1:19" ht="14.4" x14ac:dyDescent="0.3">
      <c r="A25" s="1">
        <f>LEN(B25)</f>
        <v>0</v>
      </c>
      <c r="B25" s="14"/>
      <c r="C25" s="5" t="s">
        <v>58</v>
      </c>
      <c r="D25" s="2"/>
      <c r="E25" s="2"/>
      <c r="F25" s="29"/>
      <c r="G25" s="29"/>
      <c r="H25" s="29"/>
      <c r="I25" s="4"/>
      <c r="J25" s="4"/>
      <c r="Q25" s="77"/>
      <c r="R25" s="77"/>
      <c r="S25" s="77"/>
    </row>
    <row r="26" spans="1:19" ht="14.4" x14ac:dyDescent="0.3">
      <c r="A26" s="1">
        <f t="shared" si="2"/>
        <v>0</v>
      </c>
      <c r="B26" s="14"/>
      <c r="C26" s="5" t="s">
        <v>59</v>
      </c>
      <c r="D26" s="2"/>
      <c r="E26" s="2"/>
      <c r="F26" s="29"/>
      <c r="G26" s="30"/>
      <c r="H26" s="31"/>
      <c r="I26" s="4"/>
      <c r="J26" s="4"/>
      <c r="Q26" s="77"/>
      <c r="R26" s="77"/>
      <c r="S26" s="77"/>
    </row>
    <row r="27" spans="1:19" ht="14.4" x14ac:dyDescent="0.3">
      <c r="A27" s="1">
        <f>LEN(B27)</f>
        <v>0</v>
      </c>
      <c r="B27" s="14"/>
      <c r="C27" s="5"/>
      <c r="D27" s="2"/>
      <c r="E27" s="2"/>
      <c r="F27" s="29"/>
      <c r="G27" s="29"/>
      <c r="H27" s="29"/>
      <c r="I27" s="4"/>
      <c r="J27" s="4"/>
      <c r="Q27" s="77"/>
      <c r="R27" s="77"/>
      <c r="S27" s="77"/>
    </row>
    <row r="28" spans="1:19" ht="14.4" x14ac:dyDescent="0.3">
      <c r="A28" s="1">
        <f t="shared" si="2"/>
        <v>0</v>
      </c>
      <c r="B28" s="14"/>
      <c r="C28" s="5"/>
      <c r="D28" s="2"/>
      <c r="E28" s="2"/>
      <c r="F28" s="36"/>
      <c r="G28" s="30"/>
      <c r="H28" s="31"/>
      <c r="I28" s="4"/>
      <c r="J28" s="4"/>
      <c r="Q28" s="7"/>
      <c r="R28"/>
      <c r="S28"/>
    </row>
    <row r="29" spans="1:19" ht="14.4" x14ac:dyDescent="0.3">
      <c r="A29" s="1">
        <f>LEN(B29)</f>
        <v>0</v>
      </c>
      <c r="B29" s="14"/>
      <c r="C29" s="5"/>
      <c r="D29" s="66"/>
      <c r="E29" s="2"/>
      <c r="F29" s="29"/>
      <c r="G29" s="29"/>
      <c r="H29" s="29"/>
      <c r="I29" s="4"/>
      <c r="J29" s="4"/>
      <c r="Q29" s="76"/>
      <c r="R29"/>
      <c r="S29"/>
    </row>
    <row r="30" spans="1:19" ht="16.8" x14ac:dyDescent="0.3">
      <c r="A30" s="28">
        <f>LEN(B30)</f>
        <v>3</v>
      </c>
      <c r="B30" s="58" t="s">
        <v>18</v>
      </c>
      <c r="C30" s="59" t="str">
        <f>CONCATENATE("TOTAL ",B13," ",C13)</f>
        <v>TOTAL 2. modifications dans existants conservés</v>
      </c>
      <c r="D30" s="68"/>
      <c r="E30" s="28"/>
      <c r="F30" s="28"/>
      <c r="G30" s="28"/>
      <c r="H30" s="28"/>
      <c r="I30" s="60"/>
      <c r="J30" s="34">
        <f>SUM(J9:J29)</f>
        <v>0</v>
      </c>
    </row>
    <row r="31" spans="1:19" x14ac:dyDescent="0.3">
      <c r="A31" s="1">
        <f t="shared" ref="A31" si="5">LEN(B31)</f>
        <v>0</v>
      </c>
      <c r="B31" s="14"/>
      <c r="C31" s="5"/>
      <c r="D31" s="66"/>
      <c r="E31" s="2"/>
      <c r="F31" s="2"/>
      <c r="G31" s="2"/>
      <c r="H31" s="2"/>
      <c r="I31" s="4"/>
      <c r="J31" s="4"/>
    </row>
    <row r="32" spans="1:19" x14ac:dyDescent="0.3">
      <c r="A32" s="1">
        <f t="shared" ref="A32:A33" si="6">LEN(B32)</f>
        <v>0</v>
      </c>
      <c r="B32" s="14"/>
      <c r="C32" s="5"/>
      <c r="D32" s="66"/>
      <c r="E32" s="2"/>
      <c r="F32" s="29"/>
      <c r="G32" s="29"/>
      <c r="H32" s="29"/>
      <c r="I32" s="4"/>
      <c r="J32" s="4"/>
    </row>
    <row r="33" spans="1:15" x14ac:dyDescent="0.3">
      <c r="A33" s="22">
        <f t="shared" si="6"/>
        <v>0</v>
      </c>
      <c r="B33" s="18"/>
      <c r="C33" s="23" t="s">
        <v>61</v>
      </c>
      <c r="D33" s="70"/>
      <c r="E33" s="19"/>
      <c r="F33" s="19"/>
      <c r="G33" s="19"/>
      <c r="H33" s="19"/>
      <c r="I33" s="20"/>
      <c r="J33" s="35">
        <f>+J30+J11</f>
        <v>0</v>
      </c>
    </row>
    <row r="34" spans="1:15" x14ac:dyDescent="0.3">
      <c r="A34" s="79">
        <f>LEN(B34)</f>
        <v>0</v>
      </c>
      <c r="B34" s="14"/>
      <c r="C34" s="71"/>
      <c r="D34" s="66"/>
      <c r="E34" s="72"/>
      <c r="F34" s="2"/>
      <c r="G34" s="2"/>
      <c r="H34" s="2"/>
      <c r="I34" s="4"/>
      <c r="J34" s="4"/>
    </row>
    <row r="35" spans="1:15" ht="23.4" customHeight="1" x14ac:dyDescent="0.3">
      <c r="A35" s="1" t="e">
        <f>LEN(#REF!)</f>
        <v>#REF!</v>
      </c>
      <c r="B35" s="83" t="s">
        <v>12</v>
      </c>
      <c r="C35" s="84" t="s">
        <v>64</v>
      </c>
      <c r="D35" s="85"/>
      <c r="E35" s="86"/>
      <c r="F35" s="86"/>
      <c r="G35" s="87"/>
      <c r="H35" s="88"/>
      <c r="I35" s="89"/>
      <c r="J35" s="89"/>
    </row>
    <row r="36" spans="1:15" x14ac:dyDescent="0.3">
      <c r="A36" s="57" t="e">
        <f>LEN(#REF!)</f>
        <v>#REF!</v>
      </c>
      <c r="B36" s="14"/>
      <c r="C36" s="5" t="s">
        <v>60</v>
      </c>
      <c r="D36" s="66"/>
      <c r="E36" s="2"/>
      <c r="F36" s="2"/>
      <c r="G36" s="52"/>
      <c r="H36" s="53"/>
      <c r="I36" s="4"/>
      <c r="J36" s="4"/>
    </row>
    <row r="37" spans="1:15" x14ac:dyDescent="0.3">
      <c r="A37" s="78">
        <f t="shared" ref="A37:A41" si="7">LEN(B37)</f>
        <v>0</v>
      </c>
      <c r="B37" s="14"/>
      <c r="C37" s="5" t="s">
        <v>65</v>
      </c>
      <c r="D37" s="66"/>
      <c r="E37" s="72"/>
      <c r="F37" s="2"/>
      <c r="G37" s="52"/>
      <c r="H37" s="53"/>
      <c r="I37" s="4"/>
      <c r="J37" s="4"/>
    </row>
    <row r="38" spans="1:15" x14ac:dyDescent="0.3">
      <c r="A38" s="78">
        <f t="shared" si="7"/>
        <v>0</v>
      </c>
      <c r="B38" s="14"/>
      <c r="C38" s="5" t="s">
        <v>23</v>
      </c>
      <c r="D38" s="2"/>
      <c r="E38" s="72"/>
      <c r="F38" s="2"/>
      <c r="G38" s="52"/>
      <c r="H38" s="53"/>
      <c r="I38" s="4"/>
      <c r="J38" s="4"/>
    </row>
    <row r="39" spans="1:15" x14ac:dyDescent="0.3">
      <c r="A39" s="78">
        <f t="shared" si="7"/>
        <v>0</v>
      </c>
      <c r="B39" s="14"/>
      <c r="C39" s="5"/>
      <c r="D39" s="2"/>
      <c r="E39" s="72"/>
      <c r="F39" s="2"/>
      <c r="G39" s="52"/>
      <c r="H39" s="53"/>
      <c r="I39" s="4"/>
      <c r="J39" s="4"/>
    </row>
    <row r="40" spans="1:15" x14ac:dyDescent="0.3">
      <c r="A40" s="78">
        <f t="shared" si="7"/>
        <v>0</v>
      </c>
      <c r="B40" s="14"/>
      <c r="C40" s="5"/>
      <c r="D40" s="66"/>
      <c r="E40" s="2"/>
      <c r="F40" s="36"/>
      <c r="G40" s="30"/>
      <c r="H40" s="31"/>
      <c r="I40" s="4"/>
      <c r="J40" s="4"/>
    </row>
    <row r="41" spans="1:15" ht="16.8" x14ac:dyDescent="0.3">
      <c r="A41" s="78">
        <f t="shared" si="7"/>
        <v>3</v>
      </c>
      <c r="B41" s="24" t="s">
        <v>19</v>
      </c>
      <c r="C41" s="25" t="str">
        <f>CONCATENATE("TOTAL ",B35," ",C35)</f>
        <v>TOTAL 3. PSE 1 : Reprise en sous œuvre</v>
      </c>
      <c r="D41" s="67"/>
      <c r="E41" s="26"/>
      <c r="F41" s="26"/>
      <c r="G41" s="26"/>
      <c r="H41" s="26"/>
      <c r="I41" s="27"/>
      <c r="J41" s="34">
        <f>SUM(J37:J40)</f>
        <v>0</v>
      </c>
    </row>
    <row r="42" spans="1:15" x14ac:dyDescent="0.3">
      <c r="A42" s="73">
        <f t="shared" ref="A42:A47" si="8">LEN(B42)</f>
        <v>0</v>
      </c>
      <c r="B42" s="14"/>
      <c r="C42" s="71"/>
      <c r="D42" s="66"/>
      <c r="E42" s="72"/>
      <c r="F42" s="2"/>
      <c r="G42" s="2"/>
      <c r="H42" s="2"/>
      <c r="I42" s="4"/>
      <c r="J42" s="4"/>
    </row>
    <row r="43" spans="1:15" ht="26.4" x14ac:dyDescent="0.3">
      <c r="A43" s="73">
        <f t="shared" si="8"/>
        <v>0</v>
      </c>
      <c r="B43" s="14"/>
      <c r="C43" s="80" t="s">
        <v>63</v>
      </c>
      <c r="D43" s="66"/>
      <c r="E43" s="72"/>
      <c r="F43" s="2"/>
      <c r="G43" s="2"/>
      <c r="H43" s="2"/>
      <c r="I43" s="4"/>
      <c r="J43" s="4"/>
    </row>
    <row r="44" spans="1:15" ht="14.4" x14ac:dyDescent="0.3">
      <c r="A44" s="73">
        <f t="shared" si="8"/>
        <v>0</v>
      </c>
      <c r="B44" s="14"/>
      <c r="C44" s="71"/>
      <c r="D44" s="66"/>
      <c r="E44" s="72"/>
      <c r="F44" s="2"/>
      <c r="G44" s="52"/>
      <c r="H44" s="53"/>
      <c r="I44" s="4"/>
      <c r="J44" s="4"/>
      <c r="M44" s="77"/>
      <c r="N44" s="77"/>
      <c r="O44" s="77"/>
    </row>
    <row r="45" spans="1:15" ht="14.4" x14ac:dyDescent="0.3">
      <c r="A45" s="73">
        <f t="shared" si="8"/>
        <v>0</v>
      </c>
      <c r="B45" s="14"/>
      <c r="C45" s="71"/>
      <c r="D45" s="66"/>
      <c r="E45" s="72"/>
      <c r="F45" s="2"/>
      <c r="G45" s="2"/>
      <c r="H45" s="2"/>
      <c r="I45" s="4"/>
      <c r="J45" s="4"/>
      <c r="M45" s="77"/>
      <c r="N45" s="77"/>
      <c r="O45" s="77"/>
    </row>
    <row r="46" spans="1:15" x14ac:dyDescent="0.3">
      <c r="A46" s="73">
        <f t="shared" si="8"/>
        <v>0</v>
      </c>
      <c r="B46" s="14"/>
      <c r="C46" s="71"/>
      <c r="D46" s="66"/>
      <c r="E46" s="72"/>
      <c r="F46" s="2"/>
      <c r="G46" s="2"/>
      <c r="H46" s="2"/>
      <c r="I46" s="4"/>
      <c r="J46" s="4"/>
    </row>
    <row r="47" spans="1:15" x14ac:dyDescent="0.3">
      <c r="A47" s="73">
        <f t="shared" si="8"/>
        <v>0</v>
      </c>
      <c r="B47" s="54"/>
      <c r="C47" s="81"/>
      <c r="D47" s="69"/>
      <c r="E47" s="82"/>
      <c r="F47" s="55"/>
      <c r="G47" s="55"/>
      <c r="H47" s="55"/>
      <c r="I47" s="56"/>
      <c r="J47" s="56"/>
    </row>
  </sheetData>
  <phoneticPr fontId="19" type="noConversion"/>
  <conditionalFormatting sqref="A14:B26 D14:J26 A35:A41 A27:J34 A2:J13">
    <cfRule type="expression" dxfId="30" priority="143">
      <formula>$A2=4</formula>
    </cfRule>
    <cfRule type="expression" dxfId="29" priority="144">
      <formula>$A2=3</formula>
    </cfRule>
    <cfRule type="expression" dxfId="28" priority="145">
      <formula>$A2=2</formula>
    </cfRule>
  </conditionalFormatting>
  <conditionalFormatting sqref="C14:C26">
    <cfRule type="expression" dxfId="27" priority="13">
      <formula>$A14=4</formula>
    </cfRule>
    <cfRule type="expression" dxfId="26" priority="14">
      <formula>$A14=3</formula>
    </cfRule>
    <cfRule type="expression" dxfId="25" priority="15">
      <formula>$A14=2</formula>
    </cfRule>
  </conditionalFormatting>
  <conditionalFormatting sqref="B38:J41 B36:B37 D35:J37">
    <cfRule type="expression" dxfId="24" priority="10">
      <formula>#REF!=4</formula>
    </cfRule>
    <cfRule type="expression" dxfId="23" priority="11">
      <formula>#REF!=3</formula>
    </cfRule>
    <cfRule type="expression" dxfId="22" priority="12">
      <formula>#REF!=2</formula>
    </cfRule>
  </conditionalFormatting>
  <conditionalFormatting sqref="B42:J42 B44:J47 B43 D43:J43">
    <cfRule type="expression" dxfId="21" priority="7">
      <formula>$A42=4</formula>
    </cfRule>
    <cfRule type="expression" dxfId="20" priority="8">
      <formula>$A42=3</formula>
    </cfRule>
    <cfRule type="expression" dxfId="19" priority="9">
      <formula>$A42=2</formula>
    </cfRule>
  </conditionalFormatting>
  <conditionalFormatting sqref="B35:C35">
    <cfRule type="expression" dxfId="18" priority="4">
      <formula>$A35=4</formula>
    </cfRule>
    <cfRule type="expression" dxfId="17" priority="5">
      <formula>$A35=3</formula>
    </cfRule>
    <cfRule type="expression" dxfId="16" priority="6">
      <formula>$A35=2</formula>
    </cfRule>
  </conditionalFormatting>
  <conditionalFormatting sqref="C36:C37">
    <cfRule type="expression" dxfId="15" priority="1">
      <formula>#REF!=4</formula>
    </cfRule>
    <cfRule type="expression" dxfId="14" priority="2">
      <formula>#REF!=3</formula>
    </cfRule>
    <cfRule type="expression" dxfId="13" priority="3">
      <formula>#REF!=2</formula>
    </cfRule>
  </conditionalFormatting>
  <printOptions horizontalCentered="1"/>
  <pageMargins left="0.59055118110236227" right="0.39370078740157483" top="0.98425196850393704" bottom="0.59055118110236227" header="0.19685039370078741" footer="0.19685039370078741"/>
  <pageSetup paperSize="9" scale="91" fitToHeight="0" orientation="portrait" r:id="rId1"/>
  <headerFooter>
    <oddHeader>&amp;L&amp;G&amp;C&amp;"-,Gras italique"&amp;9FUSION&amp;R&amp;9Affaire : 2025 05 02
Phase : DCE
Date : janvier 2026</oddHeader>
    <oddFooter>&amp;L&amp;"-,Gras"&amp;9LOT N°01&amp;R&amp;9Page &amp;P / &amp;N</oddFoot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013E6-6C0B-4F9D-B8EA-503AABCC6302}">
  <dimension ref="A1:F18"/>
  <sheetViews>
    <sheetView view="pageBreakPreview" zoomScaleNormal="100" zoomScaleSheetLayoutView="100" workbookViewId="0">
      <selection activeCell="B56" sqref="B56"/>
    </sheetView>
  </sheetViews>
  <sheetFormatPr baseColWidth="10" defaultColWidth="11.5546875" defaultRowHeight="14.4" x14ac:dyDescent="0.3"/>
  <cols>
    <col min="1" max="1" width="6" style="7" customWidth="1"/>
    <col min="2" max="2" width="45.33203125" style="7" customWidth="1"/>
    <col min="3" max="3" width="28.88671875" style="7" customWidth="1"/>
    <col min="4" max="4" width="12.6640625" style="7" customWidth="1"/>
    <col min="5" max="5" width="13.33203125" style="7" bestFit="1" customWidth="1"/>
    <col min="6" max="16384" width="11.5546875" style="7"/>
  </cols>
  <sheetData>
    <row r="1" spans="1:6" x14ac:dyDescent="0.3">
      <c r="A1" s="97" t="s">
        <v>6</v>
      </c>
      <c r="B1" s="97"/>
      <c r="C1" s="97"/>
      <c r="D1" s="97"/>
    </row>
    <row r="2" spans="1:6" x14ac:dyDescent="0.3">
      <c r="A2" s="97"/>
      <c r="B2" s="97"/>
      <c r="C2" s="97"/>
      <c r="D2" s="97"/>
    </row>
    <row r="3" spans="1:6" x14ac:dyDescent="0.3">
      <c r="A3" s="8"/>
      <c r="B3" s="9"/>
      <c r="C3" s="10"/>
      <c r="D3" s="11"/>
    </row>
    <row r="4" spans="1:6" x14ac:dyDescent="0.3">
      <c r="A4" s="8"/>
      <c r="B4" s="8"/>
      <c r="C4" s="8"/>
      <c r="D4" s="8"/>
    </row>
    <row r="5" spans="1:6" x14ac:dyDescent="0.3">
      <c r="A5" s="8" t="s">
        <v>10</v>
      </c>
      <c r="B5" s="32" t="str">
        <f>VLOOKUP(A5,FUSION!$B$1:$J$42,2,FALSE)</f>
        <v>PRESCRIPTIONS GENERALES</v>
      </c>
      <c r="C5" s="11"/>
      <c r="D5" s="6">
        <f>VLOOKUP(E5,FUSION!$B$1:$J$42,9,FALSE)</f>
        <v>0</v>
      </c>
      <c r="E5" s="7" t="s">
        <v>17</v>
      </c>
    </row>
    <row r="6" spans="1:6" x14ac:dyDescent="0.3">
      <c r="A6" s="8" t="s">
        <v>11</v>
      </c>
      <c r="B6" s="32" t="str">
        <f>VLOOKUP(A6,FUSION!$B$1:$J$42,2,FALSE)</f>
        <v>modifications dans existants conservés</v>
      </c>
      <c r="C6" s="11"/>
      <c r="D6" s="6">
        <f>VLOOKUP(E6,FUSION!$B$1:$J$42,9,FALSE)</f>
        <v>0</v>
      </c>
      <c r="E6" s="7" t="s">
        <v>18</v>
      </c>
    </row>
    <row r="7" spans="1:6" x14ac:dyDescent="0.3">
      <c r="A7" s="8"/>
      <c r="B7" s="32"/>
      <c r="C7" s="11"/>
      <c r="D7" s="6"/>
    </row>
    <row r="8" spans="1:6" x14ac:dyDescent="0.3">
      <c r="A8" s="8"/>
      <c r="B8" s="32"/>
      <c r="C8" s="11"/>
      <c r="D8" s="6"/>
    </row>
    <row r="9" spans="1:6" x14ac:dyDescent="0.3">
      <c r="A9" s="8"/>
      <c r="B9" s="32"/>
      <c r="C9" s="11"/>
      <c r="D9" s="6"/>
    </row>
    <row r="10" spans="1:6" x14ac:dyDescent="0.3">
      <c r="A10" s="8"/>
      <c r="B10" s="32"/>
      <c r="C10" s="11"/>
      <c r="D10" s="6"/>
    </row>
    <row r="11" spans="1:6" x14ac:dyDescent="0.3">
      <c r="A11" s="8"/>
      <c r="B11" s="32"/>
      <c r="C11" s="11"/>
      <c r="D11" s="6"/>
    </row>
    <row r="12" spans="1:6" x14ac:dyDescent="0.3">
      <c r="A12" s="8"/>
      <c r="B12" s="32"/>
      <c r="C12" s="11"/>
      <c r="D12" s="6"/>
    </row>
    <row r="13" spans="1:6" x14ac:dyDescent="0.3">
      <c r="A13" s="8"/>
      <c r="B13" s="9"/>
      <c r="C13" s="11"/>
      <c r="D13" s="12"/>
      <c r="E13" s="49"/>
      <c r="F13" s="49"/>
    </row>
    <row r="14" spans="1:6" x14ac:dyDescent="0.3">
      <c r="A14" s="8"/>
      <c r="B14" s="98" t="s">
        <v>7</v>
      </c>
      <c r="C14" s="98"/>
      <c r="D14" s="13">
        <f>SUM(D5:D13)</f>
        <v>0</v>
      </c>
      <c r="E14" s="50"/>
      <c r="F14" s="51"/>
    </row>
    <row r="15" spans="1:6" x14ac:dyDescent="0.3">
      <c r="A15" s="8"/>
      <c r="B15" s="33"/>
      <c r="C15" s="33" t="s">
        <v>8</v>
      </c>
      <c r="D15" s="13">
        <f>D14*0.2</f>
        <v>0</v>
      </c>
    </row>
    <row r="16" spans="1:6" x14ac:dyDescent="0.3">
      <c r="A16" s="8"/>
      <c r="B16" s="98" t="s">
        <v>9</v>
      </c>
      <c r="C16" s="98"/>
      <c r="D16" s="13">
        <f>D15+D14</f>
        <v>0</v>
      </c>
    </row>
    <row r="17" spans="1:5" x14ac:dyDescent="0.3">
      <c r="A17" s="8"/>
      <c r="B17" s="33"/>
      <c r="C17" s="33"/>
      <c r="D17" s="13"/>
    </row>
    <row r="18" spans="1:5" x14ac:dyDescent="0.3">
      <c r="A18" s="8" t="s">
        <v>12</v>
      </c>
      <c r="B18" s="32" t="str">
        <f>VLOOKUP(A18,FUSION!$B$1:$J$42,2,FALSE)</f>
        <v>PSE 1 : Reprise en sous œuvre</v>
      </c>
      <c r="C18" s="11"/>
      <c r="D18" s="6">
        <f>VLOOKUP(E18,FUSION!$B$1:$J$42,9,FALSE)</f>
        <v>0</v>
      </c>
      <c r="E18" s="7" t="s">
        <v>19</v>
      </c>
    </row>
  </sheetData>
  <mergeCells count="3">
    <mergeCell ref="A1:D2"/>
    <mergeCell ref="B14:C14"/>
    <mergeCell ref="B16:C16"/>
  </mergeCells>
  <printOptions horizontalCentered="1"/>
  <pageMargins left="0.59055118110236227" right="0.39370078740157483" top="0.98425196850393704" bottom="0.59055118110236227" header="0.19685039370078741" footer="0.19685039370078741"/>
  <pageSetup paperSize="9" scale="86" orientation="portrait" r:id="rId1"/>
  <headerFooter>
    <oddHeader>&amp;L&amp;G&amp;C&amp;9FUSION&amp;R&amp;9Affaire : 2025 05 02
Phase : DCE
Date : janvier 2026</oddHeader>
    <oddFooter>&amp;L&amp;"-,Gras"&amp;9LOT N°03&amp;R&amp;9Page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PG</vt:lpstr>
      <vt:lpstr>FUSION</vt:lpstr>
      <vt:lpstr>RGF</vt:lpstr>
      <vt:lpstr>FUSION!Impression_des_titres</vt:lpstr>
      <vt:lpstr>FUSION!Print_Area</vt:lpstr>
      <vt:lpstr>PG!Print_Area</vt:lpstr>
      <vt:lpstr>RGF!Print_Area</vt:lpstr>
      <vt:lpstr>FUSION!Print_Titles</vt:lpstr>
      <vt:lpstr>RGF!Print_Titles</vt:lpstr>
      <vt:lpstr>FUSION!Zone_d_impression</vt:lpstr>
      <vt:lpstr>RGF!Zone_d_impression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PELTIER</dc:creator>
  <cp:lastModifiedBy>Vincent COLLIOT</cp:lastModifiedBy>
  <cp:lastPrinted>2026-02-02T07:40:09Z</cp:lastPrinted>
  <dcterms:created xsi:type="dcterms:W3CDTF">2022-04-25T12:02:36Z</dcterms:created>
  <dcterms:modified xsi:type="dcterms:W3CDTF">2026-02-02T07:43:04Z</dcterms:modified>
</cp:coreProperties>
</file>